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20" windowHeight="8160" activeTab="1"/>
  </bookViews>
  <sheets>
    <sheet name="G1" sheetId="1" r:id="rId1"/>
    <sheet name="G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<sst xmlns="http://schemas.openxmlformats.org/spreadsheetml/2006/main" count="96" uniqueCount="31">
  <si>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</si>
  <si>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</si>
  <si>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</si>
  <si>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</si>
  <si>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</si>
  <si>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</si>
  <si>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</si>
  <si>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</si>
  <si>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</si>
  <si>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</si>
  <si>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</si>
  <si>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</si>
  <si>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</si>
  <si>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</si>
  <si>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</si>
  <si>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Nicolas Simonet</t>
  </si>
  <si>
    <t>Fribourg</t>
  </si>
  <si>
    <t>Julien Witschard</t>
  </si>
  <si>
    <t>Avry-Rosé</t>
  </si>
  <si>
    <t>Dylan Gaille</t>
  </si>
  <si>
    <t>Théo Ruffieux</t>
  </si>
  <si>
    <t>Bulle</t>
  </si>
  <si>
    <t>Jessica Moduli</t>
  </si>
  <si>
    <t>Ursy</t>
  </si>
  <si>
    <t>Sascha Meier</t>
  </si>
  <si>
    <t>Nathan Bourquenoud</t>
  </si>
  <si>
    <t>Antoine Magnin</t>
  </si>
  <si>
    <t>Adriana Marty</t>
  </si>
  <si>
    <t>Maxime Burri</t>
  </si>
  <si>
    <t>Villars-sur-Glâne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</si>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</sst>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1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39774</v>
      </c>
      <c r="Q1" s="113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0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2</v>
      </c>
      <c r="F3" s="50"/>
      <c r="G3" s="49">
        <f>SUM(P17,P20,P23,P26,Q28)</f>
        <v>7</v>
      </c>
      <c r="H3" s="50"/>
      <c r="I3" s="52">
        <f>SUM(Q17,Q20,Q23,Q26,P28)</f>
        <v>8</v>
      </c>
      <c r="J3" s="53"/>
      <c r="K3" s="6"/>
      <c r="L3" s="6"/>
      <c r="M3" s="6"/>
      <c r="N3" s="6"/>
      <c r="O3" s="9"/>
      <c r="P3" s="10"/>
      <c r="Q3" s="10"/>
    </row>
    <row r="4" spans="1:17" ht="12">
      <c r="A4" s="44">
        <v>3</v>
      </c>
      <c r="B4" s="45"/>
      <c r="C4" s="46" t="s">
        <v>19</v>
      </c>
      <c r="D4" s="46" t="s">
        <v>18</v>
      </c>
      <c r="E4" s="47">
        <f t="shared" si="0"/>
        <v>3</v>
      </c>
      <c r="F4" s="48"/>
      <c r="G4" s="49">
        <f>SUM(P18,Q20,P24,Q25,P29)</f>
        <v>9</v>
      </c>
      <c r="H4" s="50"/>
      <c r="I4" s="52">
        <f>SUM(Q18,P20,Q24,P25,Q29)</f>
        <v>4</v>
      </c>
      <c r="J4" s="53"/>
      <c r="K4" s="6"/>
      <c r="L4" s="6"/>
      <c r="M4" s="6"/>
      <c r="N4" s="6"/>
      <c r="O4" s="43" t="s">
        <v>14</v>
      </c>
      <c r="P4" s="9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21</v>
      </c>
      <c r="E5" s="47">
        <f t="shared" si="0"/>
        <v>1</v>
      </c>
      <c r="F5" s="50"/>
      <c r="G5" s="49">
        <f>SUM(Q18,P21,Q22,Q26,P30)</f>
        <v>5</v>
      </c>
      <c r="H5" s="50"/>
      <c r="I5" s="52">
        <f>SUM(P18,Q21,P22,P26,Q30)</f>
        <v>10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22</v>
      </c>
      <c r="D6" s="46" t="s">
        <v>23</v>
      </c>
      <c r="E6" s="47">
        <f t="shared" si="0"/>
        <v>0</v>
      </c>
      <c r="F6" s="50"/>
      <c r="G6" s="49">
        <f>SUM(Q17,Q19,Q24,P27,Q30)</f>
        <v>1</v>
      </c>
      <c r="H6" s="50"/>
      <c r="I6" s="52">
        <f>SUM(P17,P19,P24,Q27,P30)</f>
        <v>12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9">
        <f>A2</f>
        <v>1</v>
      </c>
      <c r="B16" s="70">
        <f>A7</f>
        <v>6</v>
      </c>
      <c r="C16" s="71" t="str">
        <f>C2</f>
        <v>Nicolas Simonet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Julien Witschard</v>
      </c>
      <c r="D17" s="84" t="str">
        <f>C6</f>
        <v>Jessica Moduli</v>
      </c>
      <c r="E17" s="85">
        <v>11</v>
      </c>
      <c r="F17" s="86">
        <v>9</v>
      </c>
      <c r="G17" s="85">
        <v>11</v>
      </c>
      <c r="H17" s="86">
        <v>7</v>
      </c>
      <c r="I17" s="85">
        <v>11</v>
      </c>
      <c r="J17" s="87">
        <v>7</v>
      </c>
      <c r="K17" s="88"/>
      <c r="L17" s="75"/>
      <c r="M17" s="88"/>
      <c r="N17" s="75"/>
      <c r="O17" s="78" t="str">
        <f t="shared" si="1"/>
        <v>Julien Witschard</v>
      </c>
      <c r="P17" s="89">
        <f t="shared" si="2"/>
        <v>3</v>
      </c>
      <c r="Q17" s="80">
        <f t="shared" si="3"/>
        <v>0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Dylan Gaille</v>
      </c>
      <c r="D18" s="93" t="str">
        <f>C5</f>
        <v>Théo Ruffieux</v>
      </c>
      <c r="E18" s="94">
        <v>11</v>
      </c>
      <c r="F18" s="95">
        <v>3</v>
      </c>
      <c r="G18" s="94">
        <v>11</v>
      </c>
      <c r="H18" s="95">
        <v>4</v>
      </c>
      <c r="I18" s="94">
        <v>11</v>
      </c>
      <c r="J18" s="96">
        <v>9</v>
      </c>
      <c r="K18" s="97"/>
      <c r="L18" s="96"/>
      <c r="M18" s="97"/>
      <c r="N18" s="96"/>
      <c r="O18" s="98" t="str">
        <f t="shared" si="1"/>
        <v>Dylan Gaille</v>
      </c>
      <c r="P18" s="99">
        <f t="shared" si="2"/>
        <v>3</v>
      </c>
      <c r="Q18" s="100">
        <f t="shared" si="3"/>
        <v>0</v>
      </c>
    </row>
    <row r="19" spans="1:17" ht="12">
      <c r="A19" s="69">
        <f>A2</f>
        <v>1</v>
      </c>
      <c r="B19" s="70">
        <f>A6</f>
        <v>5</v>
      </c>
      <c r="C19" s="71" t="str">
        <f>C2</f>
        <v>Nicolas Simonet</v>
      </c>
      <c r="D19" s="72" t="str">
        <f>C6</f>
        <v>Jessica Moduli</v>
      </c>
      <c r="E19" s="85">
        <v>11</v>
      </c>
      <c r="F19" s="86">
        <v>1</v>
      </c>
      <c r="G19" s="85">
        <v>11</v>
      </c>
      <c r="H19" s="86">
        <v>2</v>
      </c>
      <c r="I19" s="85">
        <v>11</v>
      </c>
      <c r="J19" s="87">
        <v>0</v>
      </c>
      <c r="K19" s="76"/>
      <c r="L19" s="77"/>
      <c r="M19" s="76"/>
      <c r="N19" s="77"/>
      <c r="O19" s="78" t="str">
        <f t="shared" si="1"/>
        <v>Nicolas Simonet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Julien Witschard</v>
      </c>
      <c r="D20" s="84" t="str">
        <f>C4</f>
        <v>Dylan Gaille</v>
      </c>
      <c r="E20" s="73">
        <v>4</v>
      </c>
      <c r="F20" s="74">
        <v>11</v>
      </c>
      <c r="G20" s="73">
        <v>11</v>
      </c>
      <c r="H20" s="74">
        <v>9</v>
      </c>
      <c r="I20" s="73">
        <v>4</v>
      </c>
      <c r="J20" s="75">
        <v>11</v>
      </c>
      <c r="K20" s="88">
        <v>5</v>
      </c>
      <c r="L20" s="75">
        <v>11</v>
      </c>
      <c r="M20" s="88"/>
      <c r="N20" s="75"/>
      <c r="O20" s="78" t="str">
        <f t="shared" si="1"/>
        <v>Dylan Gaille</v>
      </c>
      <c r="P20" s="89">
        <f t="shared" si="2"/>
        <v>1</v>
      </c>
      <c r="Q20" s="80">
        <f t="shared" si="3"/>
        <v>3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Théo Ruffieux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Nicolas Simonet</v>
      </c>
      <c r="D22" s="72" t="str">
        <f>C5</f>
        <v>Théo Ruffieux</v>
      </c>
      <c r="E22" s="73">
        <v>11</v>
      </c>
      <c r="F22" s="74">
        <v>2</v>
      </c>
      <c r="G22" s="73">
        <v>11</v>
      </c>
      <c r="H22" s="74">
        <v>5</v>
      </c>
      <c r="I22" s="73">
        <v>11</v>
      </c>
      <c r="J22" s="75">
        <v>4</v>
      </c>
      <c r="K22" s="76"/>
      <c r="L22" s="77"/>
      <c r="M22" s="76"/>
      <c r="N22" s="77"/>
      <c r="O22" s="78" t="str">
        <f t="shared" si="1"/>
        <v>Nicolas Simonet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Julien Witschard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Dylan Gaille</v>
      </c>
      <c r="D24" s="93" t="str">
        <f>C6</f>
        <v>Jessica Moduli</v>
      </c>
      <c r="E24" s="94">
        <v>11</v>
      </c>
      <c r="F24" s="95">
        <v>1</v>
      </c>
      <c r="G24" s="94">
        <v>11</v>
      </c>
      <c r="H24" s="95">
        <v>4</v>
      </c>
      <c r="I24" s="94">
        <v>11</v>
      </c>
      <c r="J24" s="96">
        <v>3</v>
      </c>
      <c r="K24" s="97"/>
      <c r="L24" s="96"/>
      <c r="M24" s="97"/>
      <c r="N24" s="96"/>
      <c r="O24" s="98" t="str">
        <f t="shared" si="1"/>
        <v>Dylan Gaille</v>
      </c>
      <c r="P24" s="99">
        <f t="shared" si="2"/>
        <v>3</v>
      </c>
      <c r="Q24" s="100">
        <f t="shared" si="3"/>
        <v>0</v>
      </c>
    </row>
    <row r="25" spans="1:19" ht="12">
      <c r="A25" s="69">
        <f>A2</f>
        <v>1</v>
      </c>
      <c r="B25" s="70">
        <f>A4</f>
        <v>3</v>
      </c>
      <c r="C25" s="71" t="str">
        <f>C2</f>
        <v>Nicolas Simonet</v>
      </c>
      <c r="D25" s="72" t="str">
        <f>C4</f>
        <v>Dylan Gaille</v>
      </c>
      <c r="E25" s="85">
        <v>11</v>
      </c>
      <c r="F25" s="86">
        <v>3</v>
      </c>
      <c r="G25" s="85">
        <v>11</v>
      </c>
      <c r="H25" s="86">
        <v>7</v>
      </c>
      <c r="I25" s="85">
        <v>11</v>
      </c>
      <c r="J25" s="87">
        <v>5</v>
      </c>
      <c r="K25" s="76"/>
      <c r="L25" s="77"/>
      <c r="M25" s="76"/>
      <c r="N25" s="77"/>
      <c r="O25" s="78" t="str">
        <f t="shared" si="1"/>
        <v>Nicolas Simonet</v>
      </c>
      <c r="P25" s="89">
        <f t="shared" si="2"/>
        <v>3</v>
      </c>
      <c r="Q25" s="80">
        <f t="shared" si="3"/>
        <v>0</v>
      </c>
      <c r="S25" s="11"/>
    </row>
    <row r="26" spans="1:19" ht="12">
      <c r="A26" s="81">
        <f>A3</f>
        <v>2</v>
      </c>
      <c r="B26" s="82">
        <f>A5</f>
        <v>4</v>
      </c>
      <c r="C26" s="83" t="str">
        <f>C3</f>
        <v>Julien Witschard</v>
      </c>
      <c r="D26" s="84" t="str">
        <f>C5</f>
        <v>Théo Ruffieux</v>
      </c>
      <c r="E26" s="85">
        <v>13</v>
      </c>
      <c r="F26" s="86">
        <v>11</v>
      </c>
      <c r="G26" s="85">
        <v>11</v>
      </c>
      <c r="H26" s="86">
        <v>5</v>
      </c>
      <c r="I26" s="85">
        <v>4</v>
      </c>
      <c r="J26" s="87">
        <v>11</v>
      </c>
      <c r="K26" s="88">
        <v>4</v>
      </c>
      <c r="L26" s="75">
        <v>11</v>
      </c>
      <c r="M26" s="88">
        <v>11</v>
      </c>
      <c r="N26" s="75">
        <v>8</v>
      </c>
      <c r="O26" s="78" t="str">
        <f t="shared" si="1"/>
        <v>Julien Witschard</v>
      </c>
      <c r="P26" s="89">
        <f t="shared" si="2"/>
        <v>3</v>
      </c>
      <c r="Q26" s="80">
        <f t="shared" si="3"/>
        <v>2</v>
      </c>
      <c r="S26" s="11"/>
    </row>
    <row r="27" spans="1:19" ht="12.75" thickBot="1">
      <c r="A27" s="90">
        <f>A6</f>
        <v>5</v>
      </c>
      <c r="B27" s="91">
        <f>A7</f>
        <v>6</v>
      </c>
      <c r="C27" s="92" t="str">
        <f>C6</f>
        <v>Jessica Moduli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11"/>
    </row>
    <row r="28" spans="1:17" ht="12">
      <c r="A28" s="69">
        <f>A2</f>
        <v>1</v>
      </c>
      <c r="B28" s="70">
        <f>A3</f>
        <v>2</v>
      </c>
      <c r="C28" s="71" t="str">
        <f>C2</f>
        <v>Nicolas Simonet</v>
      </c>
      <c r="D28" s="72" t="str">
        <f>C3</f>
        <v>Julien Witschard</v>
      </c>
      <c r="E28" s="73">
        <v>11</v>
      </c>
      <c r="F28" s="74">
        <v>5</v>
      </c>
      <c r="G28" s="73">
        <v>11</v>
      </c>
      <c r="H28" s="74">
        <v>5</v>
      </c>
      <c r="I28" s="73">
        <v>11</v>
      </c>
      <c r="J28" s="75">
        <v>6</v>
      </c>
      <c r="K28" s="76"/>
      <c r="L28" s="77"/>
      <c r="M28" s="76"/>
      <c r="N28" s="77"/>
      <c r="O28" s="78" t="str">
        <f t="shared" si="1"/>
        <v>Nicolas Simonet</v>
      </c>
      <c r="P28" s="89">
        <f t="shared" si="2"/>
        <v>3</v>
      </c>
      <c r="Q28" s="80">
        <f t="shared" si="3"/>
        <v>0</v>
      </c>
    </row>
    <row r="29" spans="1:17" ht="12">
      <c r="A29" s="81">
        <f>A4</f>
        <v>3</v>
      </c>
      <c r="B29" s="82">
        <f>A7</f>
        <v>6</v>
      </c>
      <c r="C29" s="83" t="str">
        <f>C4</f>
        <v>Dylan Gaille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Théo Ruffieux</v>
      </c>
      <c r="D30" s="104" t="str">
        <f>C6</f>
        <v>Jessica Moduli</v>
      </c>
      <c r="E30" s="105">
        <v>11</v>
      </c>
      <c r="F30" s="106">
        <v>6</v>
      </c>
      <c r="G30" s="105">
        <v>11</v>
      </c>
      <c r="H30" s="106">
        <v>7</v>
      </c>
      <c r="I30" s="105">
        <v>10</v>
      </c>
      <c r="J30" s="107">
        <v>12</v>
      </c>
      <c r="K30" s="108">
        <v>11</v>
      </c>
      <c r="L30" s="109">
        <v>6</v>
      </c>
      <c r="M30" s="108"/>
      <c r="N30" s="109"/>
      <c r="O30" s="110" t="str">
        <f t="shared" si="1"/>
        <v>Théo Ruffieux</v>
      </c>
      <c r="P30" s="111">
        <f t="shared" si="2"/>
        <v>3</v>
      </c>
      <c r="Q30" s="112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62" t="s">
        <v>15</v>
      </c>
      <c r="D64" s="62" t="s">
        <v>16</v>
      </c>
      <c r="E64" s="63">
        <v>4</v>
      </c>
      <c r="F64" s="64"/>
      <c r="G64" s="120" t="s">
        <v>30</v>
      </c>
      <c r="H64" s="126"/>
      <c r="I64" s="120" t="s">
        <v>30</v>
      </c>
      <c r="J64" s="129"/>
      <c r="P64" s="3"/>
      <c r="Q64" s="3"/>
    </row>
    <row r="65" spans="1:17" ht="12">
      <c r="A65" s="121">
        <v>2</v>
      </c>
      <c r="B65" s="127"/>
      <c r="C65" s="62" t="s">
        <v>19</v>
      </c>
      <c r="D65" s="62" t="s">
        <v>18</v>
      </c>
      <c r="E65" s="63">
        <v>3</v>
      </c>
      <c r="F65" s="65"/>
      <c r="G65" s="114" t="s">
        <v>30</v>
      </c>
      <c r="H65" s="127"/>
      <c r="I65" s="114" t="s">
        <v>30</v>
      </c>
      <c r="J65" s="130"/>
      <c r="P65" s="3"/>
      <c r="Q65" s="3"/>
    </row>
    <row r="66" spans="1:17" ht="12">
      <c r="A66" s="121">
        <v>3</v>
      </c>
      <c r="B66" s="127"/>
      <c r="C66" s="62" t="s">
        <v>17</v>
      </c>
      <c r="D66" s="62" t="s">
        <v>18</v>
      </c>
      <c r="E66" s="63">
        <v>2</v>
      </c>
      <c r="F66" s="65"/>
      <c r="G66" s="114" t="s">
        <v>30</v>
      </c>
      <c r="H66" s="127"/>
      <c r="I66" s="114" t="s">
        <v>30</v>
      </c>
      <c r="J66" s="130"/>
      <c r="P66" s="3"/>
      <c r="Q66" s="3"/>
    </row>
    <row r="67" spans="1:17" ht="12">
      <c r="A67" s="121">
        <v>4</v>
      </c>
      <c r="B67" s="127"/>
      <c r="C67" s="62" t="s">
        <v>20</v>
      </c>
      <c r="D67" s="62" t="s">
        <v>21</v>
      </c>
      <c r="E67" s="63">
        <v>1</v>
      </c>
      <c r="F67" s="65"/>
      <c r="G67" s="114" t="s">
        <v>30</v>
      </c>
      <c r="H67" s="127"/>
      <c r="I67" s="114" t="s">
        <v>30</v>
      </c>
      <c r="J67" s="130"/>
      <c r="P67" s="3"/>
      <c r="Q67" s="3"/>
    </row>
    <row r="68" spans="1:17" ht="12">
      <c r="A68" s="121">
        <v>5</v>
      </c>
      <c r="B68" s="127"/>
      <c r="C68" s="62" t="s">
        <v>22</v>
      </c>
      <c r="D68" s="62" t="s">
        <v>23</v>
      </c>
      <c r="E68" s="63">
        <v>0</v>
      </c>
      <c r="F68" s="65"/>
      <c r="G68" s="114"/>
      <c r="H68" s="127"/>
      <c r="I68" s="114" t="s">
        <v>30</v>
      </c>
      <c r="J68" s="130"/>
      <c r="P68" s="3"/>
      <c r="Q68" s="3"/>
    </row>
    <row r="69" spans="1:17" ht="12.75" thickBot="1">
      <c r="A69" s="122">
        <v>6</v>
      </c>
      <c r="B69" s="128"/>
      <c r="C69" s="66"/>
      <c r="D69" s="66"/>
      <c r="E69" s="67">
        <v>0</v>
      </c>
      <c r="F69" s="68"/>
      <c r="G69" s="115"/>
      <c r="H69" s="128"/>
      <c r="I69" s="115" t="s">
        <v>30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6:H66"/>
    <mergeCell ref="G67:H67"/>
    <mergeCell ref="G68:H68"/>
    <mergeCell ref="G69:H69"/>
    <mergeCell ref="A68:B68"/>
    <mergeCell ref="A69:B69"/>
    <mergeCell ref="A66:B66"/>
    <mergeCell ref="A67:B67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P1:Q1"/>
    <mergeCell ref="I66:J66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tabSelected="1" zoomScale="125" zoomScaleNormal="125" workbookViewId="0" topLeftCell="A28">
      <selection activeCell="Q71" sqref="Q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39774</v>
      </c>
      <c r="Q1" s="113"/>
    </row>
    <row r="2" spans="1:17" ht="13.5" customHeight="1">
      <c r="A2" s="44">
        <v>1</v>
      </c>
      <c r="B2" s="45"/>
      <c r="C2" s="46" t="s">
        <v>24</v>
      </c>
      <c r="D2" s="46" t="s">
        <v>16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0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25</v>
      </c>
      <c r="D3" s="46" t="s">
        <v>29</v>
      </c>
      <c r="E3" s="47">
        <f t="shared" si="0"/>
        <v>3</v>
      </c>
      <c r="F3" s="50"/>
      <c r="G3" s="49">
        <f>SUM(P17,P20,P23,P26,Q28)</f>
        <v>9</v>
      </c>
      <c r="H3" s="50"/>
      <c r="I3" s="52">
        <f>SUM(Q17,Q20,Q23,Q26,P28)</f>
        <v>4</v>
      </c>
      <c r="J3" s="53"/>
      <c r="K3" s="6"/>
      <c r="L3" s="6"/>
      <c r="M3" s="6"/>
      <c r="N3" s="6"/>
      <c r="O3" s="9"/>
      <c r="P3" s="10"/>
      <c r="Q3" s="10"/>
    </row>
    <row r="4" spans="1:17" ht="12">
      <c r="A4" s="44">
        <v>3</v>
      </c>
      <c r="B4" s="45"/>
      <c r="C4" s="46" t="s">
        <v>26</v>
      </c>
      <c r="D4" s="46" t="s">
        <v>29</v>
      </c>
      <c r="E4" s="47">
        <f t="shared" si="0"/>
        <v>1</v>
      </c>
      <c r="F4" s="48"/>
      <c r="G4" s="49">
        <f>SUM(P18,Q20,P24,Q25,P29)</f>
        <v>6</v>
      </c>
      <c r="H4" s="50"/>
      <c r="I4" s="52">
        <f>SUM(Q18,P20,Q24,P25,Q29)</f>
        <v>9</v>
      </c>
      <c r="J4" s="53"/>
      <c r="K4" s="6"/>
      <c r="L4" s="6"/>
      <c r="M4" s="6"/>
      <c r="N4" s="6"/>
      <c r="O4" s="43" t="s">
        <v>14</v>
      </c>
      <c r="P4" s="9">
        <v>2</v>
      </c>
      <c r="Q4" s="8"/>
    </row>
    <row r="5" spans="1:17" ht="12">
      <c r="A5" s="44">
        <v>4</v>
      </c>
      <c r="B5" s="45"/>
      <c r="C5" s="46" t="s">
        <v>27</v>
      </c>
      <c r="D5" s="46" t="s">
        <v>16</v>
      </c>
      <c r="E5" s="47">
        <f t="shared" si="0"/>
        <v>1</v>
      </c>
      <c r="F5" s="50"/>
      <c r="G5" s="49">
        <f>SUM(Q18,P21,Q22,Q26,P30)</f>
        <v>3</v>
      </c>
      <c r="H5" s="50"/>
      <c r="I5" s="52">
        <f>SUM(P18,Q21,P22,P26,Q30)</f>
        <v>11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28</v>
      </c>
      <c r="D6" s="46" t="s">
        <v>21</v>
      </c>
      <c r="E6" s="47">
        <f t="shared" si="0"/>
        <v>1</v>
      </c>
      <c r="F6" s="50"/>
      <c r="G6" s="49">
        <f>SUM(Q17,Q19,Q24,P27,Q30)</f>
        <v>3</v>
      </c>
      <c r="H6" s="50"/>
      <c r="I6" s="52">
        <f>SUM(P17,P19,P24,Q27,P30)</f>
        <v>9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9">
        <f>A2</f>
        <v>1</v>
      </c>
      <c r="B16" s="70">
        <f>A7</f>
        <v>6</v>
      </c>
      <c r="C16" s="71" t="str">
        <f>C2</f>
        <v>Sascha Meier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Nathan Bourquenoud</v>
      </c>
      <c r="D17" s="84" t="str">
        <f>C6</f>
        <v>Maxime Burri</v>
      </c>
      <c r="E17" s="85">
        <v>11</v>
      </c>
      <c r="F17" s="86">
        <v>6</v>
      </c>
      <c r="G17" s="85">
        <v>11</v>
      </c>
      <c r="H17" s="86">
        <v>3</v>
      </c>
      <c r="I17" s="85">
        <v>11</v>
      </c>
      <c r="J17" s="87">
        <v>4</v>
      </c>
      <c r="K17" s="88"/>
      <c r="L17" s="75"/>
      <c r="M17" s="88"/>
      <c r="N17" s="75"/>
      <c r="O17" s="78" t="str">
        <f t="shared" si="1"/>
        <v>Nathan Bourquenoud</v>
      </c>
      <c r="P17" s="89">
        <f t="shared" si="2"/>
        <v>3</v>
      </c>
      <c r="Q17" s="80">
        <f t="shared" si="3"/>
        <v>0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Antoine Magnin</v>
      </c>
      <c r="D18" s="93" t="str">
        <f>C5</f>
        <v>Adriana Marty</v>
      </c>
      <c r="E18" s="94">
        <v>8</v>
      </c>
      <c r="F18" s="95">
        <v>11</v>
      </c>
      <c r="G18" s="94">
        <v>9</v>
      </c>
      <c r="H18" s="95">
        <v>11</v>
      </c>
      <c r="I18" s="94">
        <v>11</v>
      </c>
      <c r="J18" s="96">
        <v>8</v>
      </c>
      <c r="K18" s="97">
        <v>13</v>
      </c>
      <c r="L18" s="96">
        <v>11</v>
      </c>
      <c r="M18" s="97">
        <v>8</v>
      </c>
      <c r="N18" s="96">
        <v>11</v>
      </c>
      <c r="O18" s="98" t="str">
        <f t="shared" si="1"/>
        <v>Adriana Marty</v>
      </c>
      <c r="P18" s="99">
        <f t="shared" si="2"/>
        <v>2</v>
      </c>
      <c r="Q18" s="100">
        <f t="shared" si="3"/>
        <v>3</v>
      </c>
    </row>
    <row r="19" spans="1:17" ht="12">
      <c r="A19" s="69">
        <f>A2</f>
        <v>1</v>
      </c>
      <c r="B19" s="70">
        <f>A6</f>
        <v>5</v>
      </c>
      <c r="C19" s="71" t="str">
        <f>C2</f>
        <v>Sascha Meier</v>
      </c>
      <c r="D19" s="72" t="str">
        <f>C6</f>
        <v>Maxime Burri</v>
      </c>
      <c r="E19" s="85">
        <v>11</v>
      </c>
      <c r="F19" s="86">
        <v>5</v>
      </c>
      <c r="G19" s="85">
        <v>11</v>
      </c>
      <c r="H19" s="86">
        <v>3</v>
      </c>
      <c r="I19" s="85">
        <v>11</v>
      </c>
      <c r="J19" s="87">
        <v>3</v>
      </c>
      <c r="K19" s="76"/>
      <c r="L19" s="77"/>
      <c r="M19" s="76"/>
      <c r="N19" s="77"/>
      <c r="O19" s="78" t="str">
        <f t="shared" si="1"/>
        <v>Sascha Meier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Nathan Bourquenoud</v>
      </c>
      <c r="D20" s="84" t="str">
        <f>C4</f>
        <v>Antoine Magnin</v>
      </c>
      <c r="E20" s="73">
        <v>11</v>
      </c>
      <c r="F20" s="74">
        <v>13</v>
      </c>
      <c r="G20" s="73">
        <v>11</v>
      </c>
      <c r="H20" s="74">
        <v>6</v>
      </c>
      <c r="I20" s="73">
        <v>11</v>
      </c>
      <c r="J20" s="75">
        <v>6</v>
      </c>
      <c r="K20" s="88">
        <v>11</v>
      </c>
      <c r="L20" s="75">
        <v>3</v>
      </c>
      <c r="M20" s="88"/>
      <c r="N20" s="75"/>
      <c r="O20" s="78" t="str">
        <f t="shared" si="1"/>
        <v>Nathan Bourquenoud</v>
      </c>
      <c r="P20" s="89">
        <f t="shared" si="2"/>
        <v>3</v>
      </c>
      <c r="Q20" s="80">
        <f t="shared" si="3"/>
        <v>1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Adriana Marty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Sascha Meier</v>
      </c>
      <c r="D22" s="72" t="str">
        <f>C5</f>
        <v>Adriana Marty</v>
      </c>
      <c r="E22" s="73">
        <v>11</v>
      </c>
      <c r="F22" s="74">
        <v>9</v>
      </c>
      <c r="G22" s="73">
        <v>11</v>
      </c>
      <c r="H22" s="74">
        <v>9</v>
      </c>
      <c r="I22" s="73">
        <v>11</v>
      </c>
      <c r="J22" s="75">
        <v>6</v>
      </c>
      <c r="K22" s="76"/>
      <c r="L22" s="77"/>
      <c r="M22" s="76"/>
      <c r="N22" s="77"/>
      <c r="O22" s="78" t="str">
        <f t="shared" si="1"/>
        <v>Sascha Meier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Nathan Bourquenoud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Antoine Magnin</v>
      </c>
      <c r="D24" s="93" t="str">
        <f>C6</f>
        <v>Maxime Burri</v>
      </c>
      <c r="E24" s="94">
        <v>11</v>
      </c>
      <c r="F24" s="95">
        <v>9</v>
      </c>
      <c r="G24" s="94">
        <v>11</v>
      </c>
      <c r="H24" s="95">
        <v>8</v>
      </c>
      <c r="I24" s="94">
        <v>11</v>
      </c>
      <c r="J24" s="96">
        <v>6</v>
      </c>
      <c r="K24" s="97"/>
      <c r="L24" s="96"/>
      <c r="M24" s="97"/>
      <c r="N24" s="96"/>
      <c r="O24" s="98" t="str">
        <f t="shared" si="1"/>
        <v>Antoine Magnin</v>
      </c>
      <c r="P24" s="99">
        <f t="shared" si="2"/>
        <v>3</v>
      </c>
      <c r="Q24" s="100">
        <f t="shared" si="3"/>
        <v>0</v>
      </c>
    </row>
    <row r="25" spans="1:19" ht="12">
      <c r="A25" s="69">
        <f>A2</f>
        <v>1</v>
      </c>
      <c r="B25" s="70">
        <f>A4</f>
        <v>3</v>
      </c>
      <c r="C25" s="71" t="str">
        <f>C2</f>
        <v>Sascha Meier</v>
      </c>
      <c r="D25" s="72" t="str">
        <f>C4</f>
        <v>Antoine Magnin</v>
      </c>
      <c r="E25" s="85">
        <v>12</v>
      </c>
      <c r="F25" s="86">
        <v>10</v>
      </c>
      <c r="G25" s="85">
        <v>11</v>
      </c>
      <c r="H25" s="86">
        <v>7</v>
      </c>
      <c r="I25" s="85">
        <v>11</v>
      </c>
      <c r="J25" s="87">
        <v>9</v>
      </c>
      <c r="K25" s="76"/>
      <c r="L25" s="77"/>
      <c r="M25" s="76"/>
      <c r="N25" s="77"/>
      <c r="O25" s="78" t="str">
        <f t="shared" si="1"/>
        <v>Sascha Meier</v>
      </c>
      <c r="P25" s="89">
        <f t="shared" si="2"/>
        <v>3</v>
      </c>
      <c r="Q25" s="80">
        <f t="shared" si="3"/>
        <v>0</v>
      </c>
      <c r="S25" s="11"/>
    </row>
    <row r="26" spans="1:19" ht="12">
      <c r="A26" s="81">
        <f>A3</f>
        <v>2</v>
      </c>
      <c r="B26" s="82">
        <f>A5</f>
        <v>4</v>
      </c>
      <c r="C26" s="83" t="str">
        <f>C3</f>
        <v>Nathan Bourquenoud</v>
      </c>
      <c r="D26" s="84" t="str">
        <f>C5</f>
        <v>Adriana Marty</v>
      </c>
      <c r="E26" s="85">
        <v>11</v>
      </c>
      <c r="F26" s="86">
        <v>7</v>
      </c>
      <c r="G26" s="85">
        <v>11</v>
      </c>
      <c r="H26" s="86">
        <v>0</v>
      </c>
      <c r="I26" s="85">
        <v>11</v>
      </c>
      <c r="J26" s="87">
        <v>3</v>
      </c>
      <c r="K26" s="88"/>
      <c r="L26" s="75"/>
      <c r="M26" s="88"/>
      <c r="N26" s="75"/>
      <c r="O26" s="78" t="str">
        <f t="shared" si="1"/>
        <v>Nathan Bourquenoud</v>
      </c>
      <c r="P26" s="89">
        <f t="shared" si="2"/>
        <v>3</v>
      </c>
      <c r="Q26" s="80">
        <f t="shared" si="3"/>
        <v>0</v>
      </c>
      <c r="S26" s="11"/>
    </row>
    <row r="27" spans="1:19" ht="12.75" thickBot="1">
      <c r="A27" s="90">
        <f>A6</f>
        <v>5</v>
      </c>
      <c r="B27" s="91">
        <f>A7</f>
        <v>6</v>
      </c>
      <c r="C27" s="92" t="str">
        <f>C6</f>
        <v>Maxime Burri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11"/>
    </row>
    <row r="28" spans="1:17" ht="12">
      <c r="A28" s="69">
        <f>A2</f>
        <v>1</v>
      </c>
      <c r="B28" s="70">
        <f>A3</f>
        <v>2</v>
      </c>
      <c r="C28" s="71" t="str">
        <f>C2</f>
        <v>Sascha Meier</v>
      </c>
      <c r="D28" s="72" t="str">
        <f>C3</f>
        <v>Nathan Bourquenoud</v>
      </c>
      <c r="E28" s="73">
        <v>11</v>
      </c>
      <c r="F28" s="74">
        <v>3</v>
      </c>
      <c r="G28" s="73">
        <v>11</v>
      </c>
      <c r="H28" s="74">
        <v>4</v>
      </c>
      <c r="I28" s="73">
        <v>11</v>
      </c>
      <c r="J28" s="75">
        <v>4</v>
      </c>
      <c r="K28" s="76"/>
      <c r="L28" s="77"/>
      <c r="M28" s="76"/>
      <c r="N28" s="77"/>
      <c r="O28" s="78" t="str">
        <f t="shared" si="1"/>
        <v>Sascha Meier</v>
      </c>
      <c r="P28" s="89">
        <f t="shared" si="2"/>
        <v>3</v>
      </c>
      <c r="Q28" s="80">
        <f t="shared" si="3"/>
        <v>0</v>
      </c>
    </row>
    <row r="29" spans="1:17" ht="12">
      <c r="A29" s="81">
        <f>A4</f>
        <v>3</v>
      </c>
      <c r="B29" s="82">
        <f>A7</f>
        <v>6</v>
      </c>
      <c r="C29" s="83" t="str">
        <f>C4</f>
        <v>Antoine Magnin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Adriana Marty</v>
      </c>
      <c r="D30" s="104" t="str">
        <f>C6</f>
        <v>Maxime Burri</v>
      </c>
      <c r="E30" s="105">
        <v>11</v>
      </c>
      <c r="F30" s="106">
        <v>13</v>
      </c>
      <c r="G30" s="105">
        <v>5</v>
      </c>
      <c r="H30" s="106">
        <v>11</v>
      </c>
      <c r="I30" s="105">
        <v>14</v>
      </c>
      <c r="J30" s="107">
        <v>16</v>
      </c>
      <c r="K30" s="108"/>
      <c r="L30" s="109"/>
      <c r="M30" s="108"/>
      <c r="N30" s="109"/>
      <c r="O30" s="110" t="str">
        <f t="shared" si="1"/>
        <v>Maxime Burri</v>
      </c>
      <c r="P30" s="111">
        <f t="shared" si="2"/>
        <v>0</v>
      </c>
      <c r="Q30" s="112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62" t="s">
        <v>24</v>
      </c>
      <c r="D64" s="62" t="s">
        <v>16</v>
      </c>
      <c r="E64" s="63">
        <v>4</v>
      </c>
      <c r="F64" s="64"/>
      <c r="G64" s="120" t="s">
        <v>30</v>
      </c>
      <c r="H64" s="126"/>
      <c r="I64" s="120" t="s">
        <v>30</v>
      </c>
      <c r="J64" s="129"/>
      <c r="P64" s="3"/>
      <c r="Q64" s="3"/>
    </row>
    <row r="65" spans="1:17" ht="12">
      <c r="A65" s="121">
        <v>2</v>
      </c>
      <c r="B65" s="127"/>
      <c r="C65" s="62" t="s">
        <v>25</v>
      </c>
      <c r="D65" s="62" t="s">
        <v>29</v>
      </c>
      <c r="E65" s="63">
        <v>3</v>
      </c>
      <c r="F65" s="65"/>
      <c r="G65" s="114" t="s">
        <v>30</v>
      </c>
      <c r="H65" s="127"/>
      <c r="I65" s="114" t="s">
        <v>30</v>
      </c>
      <c r="J65" s="130"/>
      <c r="P65" s="3"/>
      <c r="Q65" s="3"/>
    </row>
    <row r="66" spans="1:17" ht="12">
      <c r="A66" s="121">
        <v>3</v>
      </c>
      <c r="B66" s="127"/>
      <c r="C66" s="62" t="s">
        <v>26</v>
      </c>
      <c r="D66" s="62" t="s">
        <v>29</v>
      </c>
      <c r="E66" s="63">
        <v>1</v>
      </c>
      <c r="F66" s="65"/>
      <c r="G66" s="114">
        <v>1.6666666666666667</v>
      </c>
      <c r="H66" s="127"/>
      <c r="I66" s="114">
        <v>1.0933333333333333</v>
      </c>
      <c r="J66" s="130"/>
      <c r="P66" s="3"/>
      <c r="Q66" s="3"/>
    </row>
    <row r="67" spans="1:17" ht="12">
      <c r="A67" s="121">
        <v>4</v>
      </c>
      <c r="B67" s="127"/>
      <c r="C67" s="62" t="s">
        <v>28</v>
      </c>
      <c r="D67" s="62" t="s">
        <v>21</v>
      </c>
      <c r="E67" s="63">
        <v>1</v>
      </c>
      <c r="F67" s="65"/>
      <c r="G67" s="114">
        <v>1</v>
      </c>
      <c r="H67" s="127"/>
      <c r="I67" s="114">
        <v>1</v>
      </c>
      <c r="J67" s="130"/>
      <c r="P67" s="3"/>
      <c r="Q67" s="3"/>
    </row>
    <row r="68" spans="1:17" ht="12">
      <c r="A68" s="121">
        <v>5</v>
      </c>
      <c r="B68" s="127"/>
      <c r="C68" s="62" t="s">
        <v>27</v>
      </c>
      <c r="D68" s="62" t="s">
        <v>16</v>
      </c>
      <c r="E68" s="63">
        <v>1</v>
      </c>
      <c r="F68" s="65"/>
      <c r="G68" s="114">
        <v>0.6</v>
      </c>
      <c r="H68" s="127"/>
      <c r="I68" s="114">
        <v>0.9213483146067416</v>
      </c>
      <c r="J68" s="130"/>
      <c r="P68" s="3"/>
      <c r="Q68" s="3"/>
    </row>
    <row r="69" spans="1:17" ht="12.75" thickBot="1">
      <c r="A69" s="122">
        <v>6</v>
      </c>
      <c r="B69" s="128"/>
      <c r="C69" s="66"/>
      <c r="D69" s="66"/>
      <c r="E69" s="67">
        <v>0</v>
      </c>
      <c r="F69" s="68"/>
      <c r="G69" s="115" t="s">
        <v>30</v>
      </c>
      <c r="H69" s="128"/>
      <c r="I69" s="115" t="s">
        <v>30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4:J64"/>
    <mergeCell ref="I65:J65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